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0" i="1" l="1"/>
  <c r="I19" i="1"/>
  <c r="I14" i="1"/>
  <c r="I15" i="1"/>
  <c r="I16" i="1"/>
  <c r="I13" i="1"/>
  <c r="I6" i="1"/>
  <c r="I7" i="1"/>
  <c r="I8" i="1"/>
  <c r="I9" i="1"/>
  <c r="I10" i="1"/>
  <c r="I5" i="1"/>
  <c r="F20" i="1" l="1"/>
  <c r="G19" i="1"/>
  <c r="H19" i="1" s="1"/>
  <c r="G20" i="1"/>
  <c r="H20" i="1" s="1"/>
  <c r="F13" i="1"/>
  <c r="G13" i="1" s="1"/>
  <c r="H13" i="1" s="1"/>
  <c r="F15" i="1"/>
  <c r="G15" i="1" s="1"/>
  <c r="H15" i="1" s="1"/>
  <c r="F16" i="1"/>
  <c r="G16" i="1" s="1"/>
  <c r="H16" i="1" s="1"/>
  <c r="F14" i="1"/>
  <c r="G14" i="1" s="1"/>
  <c r="H14" i="1" s="1"/>
  <c r="G6" i="1"/>
  <c r="H6" i="1" s="1"/>
  <c r="G5" i="1"/>
  <c r="H5" i="1" s="1"/>
  <c r="F10" i="1"/>
  <c r="G10" i="1" s="1"/>
  <c r="H10" i="1" s="1"/>
  <c r="F9" i="1"/>
  <c r="F8" i="1"/>
  <c r="G8" i="1" s="1"/>
  <c r="H8" i="1" s="1"/>
  <c r="F7" i="1"/>
  <c r="G7" i="1" l="1"/>
  <c r="H7" i="1" s="1"/>
  <c r="G9" i="1"/>
  <c r="H9" i="1" s="1"/>
</calcChain>
</file>

<file path=xl/comments1.xml><?xml version="1.0" encoding="utf-8"?>
<comments xmlns="http://schemas.openxmlformats.org/spreadsheetml/2006/main">
  <authors>
    <author>adminstrator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KH:
Wrong buyback price displayed by gsr2u.com.my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<sst xmlns="http://schemas.openxmlformats.org/spreadsheetml/2006/main" count="30" uniqueCount="30">
  <si>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1oz Bunga Raya Malaysia Silver Bar</t>
  </si>
  <si>
    <t>1oz Harimau Malaya 2012 Silver Coin</t>
  </si>
  <si>
    <t>100g GSR Silver Bar</t>
  </si>
  <si>
    <t>250g GSR Silver Bar</t>
  </si>
  <si>
    <t>500g GSR Silver Bar</t>
  </si>
  <si>
    <t>InvestSilverMalaysia.com</t>
  </si>
  <si>
    <t>Spot Price (MYR)</t>
  </si>
  <si>
    <t>Buyback Price</t>
  </si>
  <si>
    <t>Buyback Spread</t>
  </si>
  <si>
    <t>Retail Price</t>
  </si>
  <si>
    <t>Size in Ozt</t>
  </si>
  <si>
    <t>Price Per Ozt</t>
  </si>
  <si>
    <t>#</t>
  </si>
  <si>
    <t>Public Gold 100 gram</t>
  </si>
  <si>
    <t>Public Gold 250 gram</t>
  </si>
  <si>
    <t>Public Gold 500 gram</t>
  </si>
  <si>
    <t>Public Gold 1 kilogram</t>
  </si>
  <si>
    <t>Price Above Spot</t>
  </si>
  <si>
    <t>Silver Bullion Product</t>
  </si>
  <si>
    <t>Twin Tower 999 10oz</t>
  </si>
  <si>
    <t>1 kilogram GSR Silver Bar</t>
  </si>
  <si>
    <t>Pamp Suisse 1 kilogram</t>
  </si>
  <si>
    <t xml:space="preserve">Calculating Silver Spot Price </t>
  </si>
  <si>
    <r>
      <t xml:space="preserve">Author: </t>
    </r>
    <r>
      <rPr>
        <b/>
        <u/>
        <sz val="10"/>
        <color indexed="18"/>
        <rFont val="Lucida Sans"/>
        <family val="2"/>
      </rPr>
      <t>kh@investsilvermalaysia.com</t>
    </r>
  </si>
  <si>
    <r>
      <rPr>
        <b/>
        <sz val="10"/>
        <color indexed="8"/>
        <rFont val="Lucida Sans"/>
        <family val="2"/>
      </rPr>
      <t>Disclaimer:</t>
    </r>
    <r>
      <rPr>
        <sz val="10"/>
        <color indexed="8"/>
        <rFont val="Lucida Sans"/>
        <family val="2"/>
      </rPr>
      <t xml:space="preserve"> The author holds no responsibility on the accuracy of the data. Data are to be used as references only and not for any investment purposes.</t>
    </r>
  </si>
  <si>
    <t>Gold Silver Resources - gsr2u.com.my</t>
  </si>
  <si>
    <t>Public Gold International Bhd - publicgold.com.my</t>
  </si>
  <si>
    <t>MyTomei Sdn Bhd - goldsilver2.com</t>
  </si>
  <si>
    <t>Figure and Screen captured on 11 Feb 2012</t>
  </si>
  <si>
    <t>Updated: 3 Mar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</si>
</sst>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Lucida Sans"/>
      <family val="2"/>
    </font>
    <font>
      <sz val="10"/>
      <color indexed="8"/>
      <name val="Lucida Sans"/>
      <family val="2"/>
    </font>
    <font>
      <b/>
      <sz val="10"/>
      <color indexed="8"/>
      <name val="Lucida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Lucida Sans"/>
      <family val="2"/>
    </font>
    <font>
      <sz val="10"/>
      <color theme="1"/>
      <name val="Lucida Sans"/>
      <family val="2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b/>
      <sz val="11"/>
      <color theme="0"/>
      <name val="Tahoma"/>
      <family val="2"/>
    </font>
    <font>
      <b/>
      <sz val="9"/>
      <color theme="1"/>
      <name val="Lucida Sans"/>
      <family val="2"/>
    </font>
    <font>
      <sz val="10"/>
      <color indexed="8"/>
      <name val="Lucida Sans Unicode"/>
      <family val="2"/>
    </font>
    <font>
      <sz val="10"/>
      <color theme="1"/>
      <name val="Lucida Sans Unicode"/>
      <family val="2"/>
    </font>
    <font>
      <b/>
      <sz val="10"/>
      <color theme="1"/>
      <name val="Lucida Sans"/>
    </font>
    <font>
      <sz val="10"/>
      <color rgb="FFFF0000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8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vertical="center"/>
    </xf>
    <xf numFmtId="4" fontId="14" fillId="0" borderId="0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vertical="center"/>
    </xf>
    <xf numFmtId="164" fontId="15" fillId="0" borderId="0" xfId="1" applyNumberFormat="1" applyFont="1"/>
    <xf numFmtId="0" fontId="15" fillId="0" borderId="0" xfId="0" applyFont="1"/>
    <xf numFmtId="0" fontId="0" fillId="2" borderId="0" xfId="0" applyFill="1" applyBorder="1"/>
    <xf numFmtId="0" fontId="12" fillId="2" borderId="3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0" fillId="2" borderId="4" xfId="0" applyFill="1" applyBorder="1"/>
    <xf numFmtId="0" fontId="11" fillId="0" borderId="0" xfId="0" applyFont="1" applyAlignment="1"/>
    <xf numFmtId="0" fontId="9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13" fillId="3" borderId="5" xfId="2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4" fontId="17" fillId="0" borderId="0" xfId="2" applyNumberFormat="1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3" borderId="6" xfId="2" applyFont="1" applyFill="1" applyBorder="1" applyAlignment="1">
      <alignment horizontal="left" vertical="center" wrapText="1"/>
    </xf>
    <xf numFmtId="0" fontId="16" fillId="4" borderId="2" xfId="2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26</xdr:row>
      <xdr:rowOff>180975</xdr:rowOff>
    </xdr:from>
    <xdr:to>
      <xdr:col>8</xdr:col>
      <xdr:colOff>133350</xdr:colOff>
      <xdr:row>47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5210175"/>
          <a:ext cx="3371850" cy="38576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27</xdr:row>
      <xdr:rowOff>28575</xdr:rowOff>
    </xdr:from>
    <xdr:to>
      <xdr:col>3</xdr:col>
      <xdr:colOff>228600</xdr:colOff>
      <xdr:row>45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248275"/>
          <a:ext cx="3343275" cy="3429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75</xdr:row>
      <xdr:rowOff>28575</xdr:rowOff>
    </xdr:from>
    <xdr:to>
      <xdr:col>6</xdr:col>
      <xdr:colOff>9525</xdr:colOff>
      <xdr:row>110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4392275"/>
          <a:ext cx="5286375" cy="66484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48</xdr:row>
      <xdr:rowOff>9525</xdr:rowOff>
    </xdr:from>
    <xdr:to>
      <xdr:col>12</xdr:col>
      <xdr:colOff>9525</xdr:colOff>
      <xdr:row>74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229725"/>
          <a:ext cx="9191625" cy="503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topLeftCell="A4" workbookViewId="0">
      <selection activeCell="A26" sqref="A26"/>
    </sheetView>
  </sheetViews>
  <sheetFormatPr defaultRowHeight="15"/>
  <cols>
    <col min="1" max="1" width="3.28515625" customWidth="1"/>
    <col min="2" max="2" width="35.28515625" bestFit="1" customWidth="1"/>
    <col min="3" max="5" width="11.7109375" customWidth="1"/>
    <col min="6" max="6" width="8.85546875" customWidth="1"/>
    <col min="7" max="7" width="10.28515625" customWidth="1"/>
    <col min="8" max="8" width="11.7109375" customWidth="1"/>
  </cols>
  <sheetData>
    <row r="1" spans="1:9" ht="18" customHeight="1">
      <c r="A1" s="1" t="s">
        <v>5</v>
      </c>
      <c r="B1" s="2"/>
      <c r="C1" s="2"/>
      <c r="D1" s="2"/>
      <c r="E1" s="2"/>
      <c r="F1" s="2"/>
      <c r="G1" s="2"/>
      <c r="H1" s="2"/>
      <c r="I1" s="9"/>
    </row>
    <row r="2" spans="1:9" ht="18.75" customHeight="1">
      <c r="A2" s="10" t="s">
        <v>22</v>
      </c>
      <c r="B2" s="11"/>
      <c r="C2" s="11"/>
      <c r="D2" s="11"/>
      <c r="E2" s="11"/>
      <c r="F2" s="11"/>
      <c r="G2" s="11"/>
      <c r="H2" s="11"/>
      <c r="I2" s="12"/>
    </row>
    <row r="3" spans="1:9" ht="30.75" customHeight="1" thickBot="1">
      <c r="A3" s="17" t="s">
        <v>12</v>
      </c>
      <c r="B3" s="22" t="s">
        <v>18</v>
      </c>
      <c r="C3" s="18" t="s">
        <v>6</v>
      </c>
      <c r="D3" s="18" t="s">
        <v>9</v>
      </c>
      <c r="E3" s="18" t="s">
        <v>7</v>
      </c>
      <c r="F3" s="18" t="s">
        <v>10</v>
      </c>
      <c r="G3" s="18" t="s">
        <v>11</v>
      </c>
      <c r="H3" s="18" t="s">
        <v>17</v>
      </c>
      <c r="I3" s="18" t="s">
        <v>8</v>
      </c>
    </row>
    <row r="4" spans="1:9">
      <c r="A4" s="23" t="s">
        <v>25</v>
      </c>
      <c r="B4" s="23"/>
      <c r="C4" s="23"/>
      <c r="D4" s="23"/>
      <c r="E4" s="23"/>
      <c r="F4" s="23"/>
      <c r="G4" s="23"/>
      <c r="H4" s="23"/>
      <c r="I4" s="23"/>
    </row>
    <row r="5" spans="1:9">
      <c r="A5" s="20">
        <v>1</v>
      </c>
      <c r="B5" s="3" t="s">
        <v>0</v>
      </c>
      <c r="C5" s="4">
        <v>102.9</v>
      </c>
      <c r="D5" s="4">
        <v>156.9</v>
      </c>
      <c r="E5" s="4">
        <v>127.4</v>
      </c>
      <c r="F5" s="4">
        <v>1</v>
      </c>
      <c r="G5" s="5">
        <f>D5/F5</f>
        <v>156.9</v>
      </c>
      <c r="H5" s="6">
        <f t="shared" ref="H5:H10" si="0">(G5-C5)/C5</f>
        <v>0.52478134110787167</v>
      </c>
      <c r="I5" s="7">
        <f>(D5-E5)/E5</f>
        <v>0.23155416012558869</v>
      </c>
    </row>
    <row r="6" spans="1:9">
      <c r="A6" s="20">
        <v>2</v>
      </c>
      <c r="B6" s="3" t="s">
        <v>1</v>
      </c>
      <c r="C6" s="4">
        <v>102.9</v>
      </c>
      <c r="D6" s="4">
        <v>158.69999999999999</v>
      </c>
      <c r="E6" s="4">
        <v>128.5</v>
      </c>
      <c r="F6" s="4">
        <v>1</v>
      </c>
      <c r="G6" s="5">
        <f t="shared" ref="G6:G10" si="1">D6/F6</f>
        <v>158.69999999999999</v>
      </c>
      <c r="H6" s="6">
        <f t="shared" si="0"/>
        <v>0.54227405247813387</v>
      </c>
      <c r="I6" s="7">
        <f t="shared" ref="I6:I10" si="2">(D6-E6)/E6</f>
        <v>0.2350194552529182</v>
      </c>
    </row>
    <row r="7" spans="1:9">
      <c r="A7" s="20">
        <v>3</v>
      </c>
      <c r="B7" s="3" t="s">
        <v>2</v>
      </c>
      <c r="C7" s="4">
        <v>102.9</v>
      </c>
      <c r="D7" s="4">
        <v>435.2</v>
      </c>
      <c r="E7" s="4">
        <v>369</v>
      </c>
      <c r="F7" s="4">
        <f>100/31.11</f>
        <v>3.2144005143040824</v>
      </c>
      <c r="G7" s="5">
        <f t="shared" si="1"/>
        <v>135.39071999999999</v>
      </c>
      <c r="H7" s="6">
        <f t="shared" si="0"/>
        <v>0.31575043731778407</v>
      </c>
      <c r="I7" s="7">
        <f t="shared" si="2"/>
        <v>0.17940379403794035</v>
      </c>
    </row>
    <row r="8" spans="1:9">
      <c r="A8" s="20">
        <v>4</v>
      </c>
      <c r="B8" s="3" t="s">
        <v>3</v>
      </c>
      <c r="C8" s="4">
        <v>102.9</v>
      </c>
      <c r="D8" s="4">
        <v>1058.5</v>
      </c>
      <c r="E8" s="4">
        <v>925.5</v>
      </c>
      <c r="F8" s="4">
        <f>250/31.11</f>
        <v>8.0360012857602054</v>
      </c>
      <c r="G8" s="5">
        <f t="shared" si="1"/>
        <v>131.71974</v>
      </c>
      <c r="H8" s="6">
        <f t="shared" si="0"/>
        <v>0.28007521865889207</v>
      </c>
      <c r="I8" s="7">
        <f t="shared" si="2"/>
        <v>0.14370610480821178</v>
      </c>
    </row>
    <row r="9" spans="1:9">
      <c r="A9" s="20">
        <v>5</v>
      </c>
      <c r="B9" s="3" t="s">
        <v>4</v>
      </c>
      <c r="C9" s="4">
        <v>102.9</v>
      </c>
      <c r="D9" s="4">
        <v>2102.1</v>
      </c>
      <c r="E9" s="19">
        <v>3741.9</v>
      </c>
      <c r="F9" s="4">
        <f>500/31.11</f>
        <v>16.072002571520411</v>
      </c>
      <c r="G9" s="5">
        <f t="shared" si="1"/>
        <v>130.79266200000001</v>
      </c>
      <c r="H9" s="6">
        <f t="shared" si="0"/>
        <v>0.2710657142857143</v>
      </c>
      <c r="I9" s="7">
        <f t="shared" si="2"/>
        <v>-0.43822656938988219</v>
      </c>
    </row>
    <row r="10" spans="1:9">
      <c r="A10" s="20">
        <v>6</v>
      </c>
      <c r="B10" s="3" t="s">
        <v>20</v>
      </c>
      <c r="C10" s="4">
        <v>102.9</v>
      </c>
      <c r="D10" s="4">
        <v>4209.1000000000004</v>
      </c>
      <c r="E10" s="4">
        <v>3740</v>
      </c>
      <c r="F10" s="4">
        <f>1000/31.11</f>
        <v>32.144005143040822</v>
      </c>
      <c r="G10" s="5">
        <f t="shared" si="1"/>
        <v>130.94510100000002</v>
      </c>
      <c r="H10" s="6">
        <f t="shared" si="0"/>
        <v>0.27254714285714299</v>
      </c>
      <c r="I10" s="7">
        <f t="shared" si="2"/>
        <v>0.12542780748663113</v>
      </c>
    </row>
    <row r="11" spans="1:9" ht="15.75" thickBot="1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23" t="s">
        <v>26</v>
      </c>
      <c r="B12" s="23"/>
      <c r="C12" s="23"/>
      <c r="D12" s="23"/>
      <c r="E12" s="23"/>
      <c r="F12" s="23"/>
      <c r="G12" s="23"/>
      <c r="H12" s="23"/>
      <c r="I12" s="23"/>
    </row>
    <row r="13" spans="1:9">
      <c r="A13" s="21">
        <v>1</v>
      </c>
      <c r="B13" s="3" t="s">
        <v>13</v>
      </c>
      <c r="C13" s="4">
        <v>102.9</v>
      </c>
      <c r="D13" s="4">
        <v>429</v>
      </c>
      <c r="E13" s="4">
        <v>364</v>
      </c>
      <c r="F13" s="4">
        <f>100/31.11</f>
        <v>3.2144005143040824</v>
      </c>
      <c r="G13" s="5">
        <f>D13/F13</f>
        <v>133.46189999999999</v>
      </c>
      <c r="H13" s="6">
        <f>(G13-C13)/C13</f>
        <v>0.2970058309037899</v>
      </c>
      <c r="I13" s="7">
        <f>(D13-E13)/E13</f>
        <v>0.17857142857142858</v>
      </c>
    </row>
    <row r="14" spans="1:9">
      <c r="A14" s="21">
        <v>2</v>
      </c>
      <c r="B14" s="3" t="s">
        <v>14</v>
      </c>
      <c r="C14" s="4">
        <v>102.9</v>
      </c>
      <c r="D14" s="4">
        <v>1067</v>
      </c>
      <c r="E14" s="4">
        <v>918</v>
      </c>
      <c r="F14" s="4">
        <f>250/31.11</f>
        <v>8.0360012857602054</v>
      </c>
      <c r="G14" s="5">
        <f t="shared" ref="G14:G16" si="3">D14/F14</f>
        <v>132.77748</v>
      </c>
      <c r="H14" s="6">
        <f>(G14-C14)/C14</f>
        <v>0.29035451895043723</v>
      </c>
      <c r="I14" s="7">
        <f t="shared" ref="I14:I16" si="4">(D14-E14)/E14</f>
        <v>0.16230936819172112</v>
      </c>
    </row>
    <row r="15" spans="1:9">
      <c r="A15" s="21">
        <v>3</v>
      </c>
      <c r="B15" s="3" t="s">
        <v>15</v>
      </c>
      <c r="C15" s="4">
        <v>102.9</v>
      </c>
      <c r="D15" s="4">
        <v>2126</v>
      </c>
      <c r="E15" s="4">
        <v>1849</v>
      </c>
      <c r="F15" s="4">
        <f>500/31.11</f>
        <v>16.072002571520411</v>
      </c>
      <c r="G15" s="5">
        <f t="shared" si="3"/>
        <v>132.27972</v>
      </c>
      <c r="H15" s="6">
        <f>(G15-C15)/C15</f>
        <v>0.28551720116618068</v>
      </c>
      <c r="I15" s="7">
        <f t="shared" si="4"/>
        <v>0.14981070849107625</v>
      </c>
    </row>
    <row r="16" spans="1:9">
      <c r="A16" s="21">
        <v>4</v>
      </c>
      <c r="B16" s="3" t="s">
        <v>16</v>
      </c>
      <c r="C16" s="4">
        <v>102.9</v>
      </c>
      <c r="D16" s="4">
        <v>4234</v>
      </c>
      <c r="E16" s="4">
        <v>3726</v>
      </c>
      <c r="F16" s="4">
        <f>1000/31.11</f>
        <v>32.144005143040822</v>
      </c>
      <c r="G16" s="5">
        <f t="shared" si="3"/>
        <v>131.71974</v>
      </c>
      <c r="H16" s="6">
        <f>(G16-C16)/C16</f>
        <v>0.28007521865889207</v>
      </c>
      <c r="I16" s="7">
        <f t="shared" si="4"/>
        <v>0.13633923778851315</v>
      </c>
    </row>
    <row r="17" spans="1:13" ht="15.75" thickBot="1">
      <c r="A17" s="8"/>
      <c r="B17" s="3"/>
      <c r="C17" s="4"/>
      <c r="D17" s="4"/>
      <c r="E17" s="4"/>
      <c r="F17" s="4"/>
      <c r="G17" s="5"/>
      <c r="H17" s="6"/>
      <c r="I17" s="7"/>
    </row>
    <row r="18" spans="1:13">
      <c r="A18" s="23" t="s">
        <v>27</v>
      </c>
      <c r="B18" s="23"/>
      <c r="C18" s="23"/>
      <c r="D18" s="23"/>
      <c r="E18" s="23"/>
      <c r="F18" s="23"/>
      <c r="G18" s="23"/>
      <c r="H18" s="23"/>
      <c r="I18" s="23"/>
    </row>
    <row r="19" spans="1:13">
      <c r="A19" s="21">
        <v>1</v>
      </c>
      <c r="B19" s="3" t="s">
        <v>19</v>
      </c>
      <c r="C19" s="4">
        <v>102.9</v>
      </c>
      <c r="D19" s="4">
        <v>1419.04</v>
      </c>
      <c r="E19" s="4">
        <v>1079.8</v>
      </c>
      <c r="F19" s="4">
        <v>10</v>
      </c>
      <c r="G19" s="5">
        <f>D19/F19</f>
        <v>141.904</v>
      </c>
      <c r="H19" s="6">
        <f>(G19-C19)/C19</f>
        <v>0.37904761904761891</v>
      </c>
      <c r="I19" s="7">
        <f t="shared" ref="I19:I20" si="5">(D19-E19)/E19</f>
        <v>0.31416929060937215</v>
      </c>
    </row>
    <row r="20" spans="1:13">
      <c r="A20" s="21">
        <v>2</v>
      </c>
      <c r="B20" s="3" t="s">
        <v>21</v>
      </c>
      <c r="C20" s="4">
        <v>102.9</v>
      </c>
      <c r="D20" s="4">
        <v>4463.6400000000003</v>
      </c>
      <c r="E20" s="4">
        <v>3472.04</v>
      </c>
      <c r="F20" s="4">
        <f>1000/31.11</f>
        <v>32.144005143040822</v>
      </c>
      <c r="G20" s="5">
        <f t="shared" ref="G20" si="6">D20/F20</f>
        <v>138.86384040000002</v>
      </c>
      <c r="H20" s="6">
        <f>(G20-C20)/C20</f>
        <v>0.3495028221574345</v>
      </c>
      <c r="I20" s="7">
        <f t="shared" si="5"/>
        <v>0.28559578806695785</v>
      </c>
    </row>
    <row r="21" spans="1:13">
      <c r="A21" s="8"/>
      <c r="B21" s="8"/>
      <c r="C21" s="8"/>
      <c r="D21" s="8"/>
      <c r="E21" s="8"/>
      <c r="F21" s="8"/>
      <c r="G21" s="8"/>
      <c r="H21" s="8"/>
      <c r="I21" s="8"/>
    </row>
    <row r="23" spans="1:13" s="14" customFormat="1" ht="15" customHeight="1">
      <c r="A23" s="13" t="s">
        <v>23</v>
      </c>
    </row>
    <row r="24" spans="1:13" s="14" customFormat="1" ht="12.75">
      <c r="A24" s="15" t="s">
        <v>28</v>
      </c>
    </row>
    <row r="25" spans="1:13" s="14" customFormat="1" ht="12.75">
      <c r="A25" s="15" t="s">
        <v>29</v>
      </c>
    </row>
    <row r="26" spans="1:13" s="16" customFormat="1" ht="14.25">
      <c r="A26" s="14" t="s">
        <v>24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</sheetData>
  <mergeCells count="3">
    <mergeCell ref="A4:I4"/>
    <mergeCell ref="A12:I12"/>
    <mergeCell ref="A18:I18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adminstrator</cp:lastModifiedBy>
  <dcterms:created xsi:type="dcterms:W3CDTF">2012-02-11T11:03:41Z</dcterms:created>
  <dcterms:modified xsi:type="dcterms:W3CDTF">2012-03-03T12:10:25Z</dcterms:modified>
</cp:coreProperties>
</file>